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activeTab="0"/>
  </bookViews>
  <sheets>
    <sheet name="Excel, Basic VBA" sheetId="1" r:id="rId1"/>
    <sheet name="odpowiedzi ;-)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kowalskm</author>
  </authors>
  <commentList>
    <comment ref="M1" authorId="0">
      <text>
        <r>
          <rPr>
            <sz val="8"/>
            <rFont val="Tahoma"/>
            <family val="2"/>
          </rPr>
          <t xml:space="preserve">
dla pozycji 1-5 oceny pojawią się automatycznie
</t>
        </r>
      </text>
    </comment>
  </commentList>
</comments>
</file>

<file path=xl/sharedStrings.xml><?xml version="1.0" encoding="utf-8"?>
<sst xmlns="http://schemas.openxmlformats.org/spreadsheetml/2006/main" count="98" uniqueCount="67">
  <si>
    <t>product b sample</t>
  </si>
  <si>
    <t>product we sample</t>
  </si>
  <si>
    <t xml:space="preserve">product rt </t>
  </si>
  <si>
    <t>product ty sample</t>
  </si>
  <si>
    <t xml:space="preserve">product fg </t>
  </si>
  <si>
    <t>product hj sample</t>
  </si>
  <si>
    <t>product fg sample</t>
  </si>
  <si>
    <t xml:space="preserve">product vb </t>
  </si>
  <si>
    <t xml:space="preserve">product df </t>
  </si>
  <si>
    <t xml:space="preserve">product cvb </t>
  </si>
  <si>
    <t xml:space="preserve">product mnb </t>
  </si>
  <si>
    <t xml:space="preserve">product asd </t>
  </si>
  <si>
    <t xml:space="preserve">product asf </t>
  </si>
  <si>
    <t>product hxw sample</t>
  </si>
  <si>
    <t xml:space="preserve">product xci </t>
  </si>
  <si>
    <t xml:space="preserve">product poj </t>
  </si>
  <si>
    <t>product pol sample</t>
  </si>
  <si>
    <t xml:space="preserve">product ern </t>
  </si>
  <si>
    <t>product jfy sample</t>
  </si>
  <si>
    <t xml:space="preserve">product qqw </t>
  </si>
  <si>
    <t xml:space="preserve">product ggh </t>
  </si>
  <si>
    <t xml:space="preserve">product tty </t>
  </si>
  <si>
    <t>NAME</t>
  </si>
  <si>
    <t>No.</t>
  </si>
  <si>
    <t>PRICE</t>
  </si>
  <si>
    <t>UNITS</t>
  </si>
  <si>
    <t>OCENA</t>
  </si>
  <si>
    <t>COST</t>
  </si>
  <si>
    <t>product asr</t>
  </si>
  <si>
    <t>product ast</t>
  </si>
  <si>
    <t>product ash</t>
  </si>
  <si>
    <t>product asb</t>
  </si>
  <si>
    <t>product asm</t>
  </si>
  <si>
    <t>product asj</t>
  </si>
  <si>
    <t>product acd</t>
  </si>
  <si>
    <t>product asb sample</t>
  </si>
  <si>
    <t>product ask sample</t>
  </si>
  <si>
    <t>product asl</t>
  </si>
  <si>
    <t>product ass</t>
  </si>
  <si>
    <t>product ads</t>
  </si>
  <si>
    <t>product aśd sample</t>
  </si>
  <si>
    <t xml:space="preserve">product aśd  </t>
  </si>
  <si>
    <t>PUNKTY</t>
  </si>
  <si>
    <t>-</t>
  </si>
  <si>
    <t>dobrze</t>
  </si>
  <si>
    <t>źle</t>
  </si>
  <si>
    <t xml:space="preserve"> / </t>
  </si>
  <si>
    <r>
      <t xml:space="preserve">jaki udział w całości sprzedaży </t>
    </r>
    <r>
      <rPr>
        <b/>
        <sz val="8"/>
        <color indexed="12"/>
        <rFont val="Arial CE"/>
        <family val="2"/>
      </rPr>
      <t>wg wartości</t>
    </r>
    <r>
      <rPr>
        <sz val="8"/>
        <color indexed="12"/>
        <rFont val="Arial CE"/>
        <family val="2"/>
      </rPr>
      <t xml:space="preserve"> ma produkt asd, wynik zaokrąglij do 1 miejsca po przecinku (np. 5,5,%)?</t>
    </r>
  </si>
  <si>
    <t>TU WPISZ WYNIKI</t>
  </si>
  <si>
    <t>TABELA WYNIKÓW</t>
  </si>
  <si>
    <t>Ile produktów typu sample sprzedano, wielkość sprzedaży jest w kolumnie units, użyj autofiltra</t>
  </si>
  <si>
    <t>niedostateczna</t>
  </si>
  <si>
    <t>dostateczna</t>
  </si>
  <si>
    <t>mierna</t>
  </si>
  <si>
    <t>dobra</t>
  </si>
  <si>
    <t>bardzo dobra</t>
  </si>
  <si>
    <t>celująca</t>
  </si>
  <si>
    <t>Excel</t>
  </si>
  <si>
    <t>VBA</t>
  </si>
  <si>
    <r>
      <t xml:space="preserve">mierna </t>
    </r>
    <r>
      <rPr>
        <b/>
        <sz val="10"/>
        <rFont val="Arial CE"/>
        <family val="2"/>
      </rPr>
      <t>-</t>
    </r>
  </si>
  <si>
    <t>miejsce na Twoje obliczenia - nadaj tytuły wykorzystanym kolumnom zgodnie z dokonywanymi obliczeniami</t>
  </si>
  <si>
    <t>W kolumnie C podane są ceny z VAT wynoszącym 23%. Podaj cenę bez VAT, zaokrągloną do zł, produktu nr. 1</t>
  </si>
  <si>
    <t>Na którym produkcie występuje najwyższa marża procentowa, podaj numer produktu.</t>
  </si>
  <si>
    <t>Znajdź odpowiednią funkcją koszty dla 10 produktów w tabeli po prawej stronie (S10:U20), sumę kosztów jednostkowych wprowadź do tabeli wyników</t>
  </si>
  <si>
    <t>W dowolny sposób zmień tekst który pokazuje się przy uruchomieniu tego pliku</t>
  </si>
  <si>
    <t xml:space="preserve"> </t>
  </si>
  <si>
    <t>Obliczenia i wyniki wprowadzaj tylko w pola z zielonym tłem.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</si>
</sst>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%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00"/>
    <numFmt numFmtId="170" formatCode="0.0000"/>
    <numFmt numFmtId="171" formatCode="0.00000"/>
    <numFmt numFmtId="172" formatCode="0.000000"/>
  </numFmts>
  <fonts count="48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12"/>
      <name val="Arial CE"/>
      <family val="2"/>
    </font>
    <font>
      <sz val="8"/>
      <color indexed="12"/>
      <name val="Arial CE"/>
      <family val="2"/>
    </font>
    <font>
      <sz val="8"/>
      <name val="Arial CE"/>
      <family val="2"/>
    </font>
    <font>
      <b/>
      <sz val="8"/>
      <color indexed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9" tint="0.5999900102615356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0" fillId="33" borderId="12" xfId="0" applyNumberFormat="1" applyFill="1" applyBorder="1" applyAlignment="1" applyProtection="1">
      <alignment/>
      <protection locked="0"/>
    </xf>
    <xf numFmtId="4" fontId="0" fillId="33" borderId="12" xfId="52" applyNumberFormat="1" applyFont="1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165" fontId="0" fillId="33" borderId="12" xfId="52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7" fillId="33" borderId="12" xfId="0" applyFont="1" applyFill="1" applyBorder="1" applyAlignment="1" applyProtection="1">
      <alignment horizontal="center" wrapText="1"/>
      <protection locked="0"/>
    </xf>
    <xf numFmtId="10" fontId="0" fillId="33" borderId="13" xfId="52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52" applyNumberFormat="1" applyFont="1" applyFill="1" applyBorder="1" applyAlignment="1" applyProtection="1">
      <alignment horizontal="center"/>
      <protection locked="0"/>
    </xf>
    <xf numFmtId="168" fontId="0" fillId="33" borderId="12" xfId="42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7" fillId="13" borderId="14" xfId="0" applyFont="1" applyFill="1" applyBorder="1" applyAlignment="1">
      <alignment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Fill="1" applyBorder="1" applyAlignment="1" applyProtection="1">
      <alignment/>
      <protection locked="0"/>
    </xf>
    <xf numFmtId="165" fontId="0" fillId="0" borderId="12" xfId="52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T50"/>
  <sheetViews>
    <sheetView showGridLines="0" tabSelected="1" zoomScalePageLayoutView="0" workbookViewId="0" topLeftCell="A1">
      <pane ySplit="10" topLeftCell="A17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4.00390625" style="2" bestFit="1" customWidth="1"/>
    <col min="2" max="2" width="18.625" style="2" customWidth="1"/>
    <col min="3" max="3" width="6.125" style="2" customWidth="1"/>
    <col min="4" max="4" width="6.75390625" style="2" customWidth="1"/>
    <col min="5" max="5" width="8.125" style="2" bestFit="1" customWidth="1"/>
    <col min="6" max="8" width="13.875" style="2" bestFit="1" customWidth="1"/>
    <col min="9" max="10" width="9.125" style="2" customWidth="1"/>
    <col min="11" max="11" width="11.875" style="2" customWidth="1"/>
    <col min="12" max="12" width="10.00390625" style="2" hidden="1" customWidth="1"/>
    <col min="13" max="13" width="9.00390625" style="2" customWidth="1"/>
    <col min="14" max="14" width="7.625" style="2" bestFit="1" customWidth="1"/>
    <col min="15" max="17" width="7.625" style="2" hidden="1" customWidth="1"/>
    <col min="18" max="18" width="3.00390625" style="2" hidden="1" customWidth="1"/>
    <col min="19" max="19" width="11.75390625" style="2" customWidth="1"/>
    <col min="20" max="20" width="4.00390625" style="17" hidden="1" customWidth="1"/>
    <col min="21" max="21" width="14.00390625" style="17" customWidth="1"/>
    <col min="22" max="22" width="9.125" style="0" customWidth="1"/>
    <col min="23" max="23" width="3.00390625" style="0" hidden="1" customWidth="1"/>
    <col min="24" max="24" width="13.75390625" style="0" hidden="1" customWidth="1"/>
    <col min="25" max="110" width="9.125" style="0" customWidth="1"/>
    <col min="111" max="111" width="9.125" style="43" customWidth="1"/>
    <col min="112" max="243" width="9.125" style="0" customWidth="1"/>
    <col min="244" max="248" width="9.125" style="0" hidden="1" customWidth="1"/>
    <col min="249" max="253" width="10.375" style="0" hidden="1" customWidth="1"/>
    <col min="254" max="16384" width="10.375" style="16" hidden="1" customWidth="1"/>
  </cols>
  <sheetData>
    <row r="1" spans="1:24" ht="24.75" thickBot="1">
      <c r="A1" s="1"/>
      <c r="B1" s="18" t="s">
        <v>66</v>
      </c>
      <c r="D1" s="3"/>
      <c r="L1" s="31" t="s">
        <v>49</v>
      </c>
      <c r="M1" s="30" t="s">
        <v>48</v>
      </c>
      <c r="N1" s="2" t="s">
        <v>26</v>
      </c>
      <c r="S1" s="23" t="s">
        <v>42</v>
      </c>
      <c r="U1" s="32"/>
      <c r="W1">
        <v>0</v>
      </c>
      <c r="X1" t="s">
        <v>51</v>
      </c>
    </row>
    <row r="2" spans="1:254" ht="13.5" customHeight="1" thickBot="1">
      <c r="A2" s="28">
        <v>1</v>
      </c>
      <c r="B2" s="28" t="s">
        <v>61</v>
      </c>
      <c r="C2" s="29"/>
      <c r="D2" s="29"/>
      <c r="E2" s="29"/>
      <c r="F2" s="29"/>
      <c r="G2" s="29"/>
      <c r="H2" s="29"/>
      <c r="L2" s="2">
        <v>2</v>
      </c>
      <c r="M2" s="19"/>
      <c r="N2" s="4" t="str">
        <f>IT2</f>
        <v>-</v>
      </c>
      <c r="O2" s="24" t="s">
        <v>43</v>
      </c>
      <c r="P2" s="4">
        <f aca="true" t="shared" si="0" ref="P2:P7">IF(N2="dobrze",R2,0)</f>
        <v>0</v>
      </c>
      <c r="Q2" s="24" t="s">
        <v>46</v>
      </c>
      <c r="R2" s="2">
        <v>2</v>
      </c>
      <c r="S2" s="4" t="str">
        <f aca="true" t="shared" si="1" ref="S2:S8">CONCATENATE(P2,Q2,R2)</f>
        <v>0 / 2</v>
      </c>
      <c r="T2" s="17" t="str">
        <f>IF(M2='odpowiedzi ;-)'!A1,"dobrze",IF(M2=0,"-","źle"))</f>
        <v>-</v>
      </c>
      <c r="U2" s="32" t="s">
        <v>57</v>
      </c>
      <c r="W2">
        <v>1</v>
      </c>
      <c r="X2" t="s">
        <v>51</v>
      </c>
      <c r="IT2" s="16" t="str">
        <f>T2</f>
        <v>-</v>
      </c>
    </row>
    <row r="3" spans="1:254" ht="13.5" customHeight="1" thickBot="1">
      <c r="A3" s="28">
        <v>2</v>
      </c>
      <c r="B3" s="28" t="s">
        <v>50</v>
      </c>
      <c r="C3" s="29"/>
      <c r="D3" s="29"/>
      <c r="E3" s="29"/>
      <c r="F3" s="29"/>
      <c r="G3" s="29"/>
      <c r="H3" s="29"/>
      <c r="L3" s="2">
        <v>1</v>
      </c>
      <c r="M3" s="20"/>
      <c r="N3" s="4" t="str">
        <f>IT3</f>
        <v>-</v>
      </c>
      <c r="O3" s="4" t="s">
        <v>44</v>
      </c>
      <c r="P3" s="4">
        <f t="shared" si="0"/>
        <v>0</v>
      </c>
      <c r="Q3" s="4" t="s">
        <v>46</v>
      </c>
      <c r="R3" s="2">
        <v>1</v>
      </c>
      <c r="S3" s="4" t="str">
        <f t="shared" si="1"/>
        <v>0 / 1</v>
      </c>
      <c r="T3" s="17" t="str">
        <f>IF(M3='odpowiedzi ;-)'!A2,"dobrze",IF(M3=0,"-","źle"))</f>
        <v>-</v>
      </c>
      <c r="U3" s="32" t="s">
        <v>57</v>
      </c>
      <c r="W3">
        <v>2</v>
      </c>
      <c r="X3" t="s">
        <v>51</v>
      </c>
      <c r="IT3" s="16" t="str">
        <f>T3</f>
        <v>-</v>
      </c>
    </row>
    <row r="4" spans="1:254" ht="13.5" thickBot="1">
      <c r="A4" s="28">
        <v>3</v>
      </c>
      <c r="B4" s="28" t="s">
        <v>47</v>
      </c>
      <c r="C4" s="29"/>
      <c r="D4" s="29"/>
      <c r="E4" s="29"/>
      <c r="F4" s="29"/>
      <c r="G4" s="29"/>
      <c r="H4" s="29"/>
      <c r="L4" s="2">
        <v>2</v>
      </c>
      <c r="M4" s="34"/>
      <c r="N4" s="4" t="str">
        <f>IT4</f>
        <v>-</v>
      </c>
      <c r="O4" s="4" t="s">
        <v>45</v>
      </c>
      <c r="P4" s="4">
        <f t="shared" si="0"/>
        <v>0</v>
      </c>
      <c r="Q4" s="4" t="s">
        <v>46</v>
      </c>
      <c r="R4" s="2">
        <v>2</v>
      </c>
      <c r="S4" s="4" t="str">
        <f t="shared" si="1"/>
        <v>0 / 2</v>
      </c>
      <c r="T4" s="17" t="str">
        <f>IF(M4='odpowiedzi ;-)'!A3,"dobrze",IF(M4=0,"-","źle"))</f>
        <v>-</v>
      </c>
      <c r="U4" s="32" t="s">
        <v>57</v>
      </c>
      <c r="W4">
        <v>3</v>
      </c>
      <c r="X4" t="s">
        <v>51</v>
      </c>
      <c r="IT4" s="16" t="str">
        <f>T4</f>
        <v>-</v>
      </c>
    </row>
    <row r="5" spans="1:254" ht="13.5" thickBot="1">
      <c r="A5" s="28">
        <v>4</v>
      </c>
      <c r="B5" s="28" t="s">
        <v>62</v>
      </c>
      <c r="C5" s="29"/>
      <c r="D5" s="29"/>
      <c r="E5" s="29"/>
      <c r="F5" s="29"/>
      <c r="G5" s="29"/>
      <c r="H5" s="29"/>
      <c r="L5" s="2">
        <v>3</v>
      </c>
      <c r="M5" s="36"/>
      <c r="N5" s="4" t="str">
        <f>IT5</f>
        <v>-</v>
      </c>
      <c r="O5" s="4"/>
      <c r="P5" s="4">
        <f t="shared" si="0"/>
        <v>0</v>
      </c>
      <c r="Q5" s="4" t="s">
        <v>46</v>
      </c>
      <c r="R5" s="2">
        <v>3</v>
      </c>
      <c r="S5" s="4" t="str">
        <f t="shared" si="1"/>
        <v>0 / 3</v>
      </c>
      <c r="T5" s="17" t="str">
        <f>IF(M5='odpowiedzi ;-)'!A4,"dobrze",IF(M5=0,"-","źle"))</f>
        <v>-</v>
      </c>
      <c r="U5" s="32" t="s">
        <v>57</v>
      </c>
      <c r="W5">
        <v>4</v>
      </c>
      <c r="X5" t="s">
        <v>51</v>
      </c>
      <c r="IT5" s="16" t="str">
        <f>T5</f>
        <v>-</v>
      </c>
    </row>
    <row r="6" spans="1:254" ht="13.5" thickBot="1">
      <c r="A6" s="28">
        <v>5</v>
      </c>
      <c r="B6" s="28" t="s">
        <v>63</v>
      </c>
      <c r="C6" s="29"/>
      <c r="D6" s="29"/>
      <c r="E6" s="29"/>
      <c r="F6" s="29"/>
      <c r="G6" s="29"/>
      <c r="H6" s="29"/>
      <c r="L6" s="2">
        <v>1</v>
      </c>
      <c r="M6" s="35"/>
      <c r="N6" s="4" t="str">
        <f>T6</f>
        <v>-</v>
      </c>
      <c r="O6" s="4"/>
      <c r="P6" s="4">
        <f t="shared" si="0"/>
        <v>0</v>
      </c>
      <c r="Q6" s="4" t="s">
        <v>46</v>
      </c>
      <c r="R6" s="2">
        <v>1</v>
      </c>
      <c r="S6" s="4" t="str">
        <f t="shared" si="1"/>
        <v>0 / 1</v>
      </c>
      <c r="T6" s="21" t="str">
        <f>IF(M6='odpowiedzi ;-)'!A5,"dobrze",IF(M6=0,"-","źle"))</f>
        <v>-</v>
      </c>
      <c r="U6" s="32" t="s">
        <v>57</v>
      </c>
      <c r="W6">
        <v>5</v>
      </c>
      <c r="X6" t="s">
        <v>59</v>
      </c>
      <c r="IT6" s="17" t="e">
        <f>SUM(#REF!)</f>
        <v>#REF!</v>
      </c>
    </row>
    <row r="7" spans="1:24" ht="13.5" thickBot="1">
      <c r="A7" s="29">
        <v>6</v>
      </c>
      <c r="B7" s="28" t="s">
        <v>64</v>
      </c>
      <c r="C7" s="28"/>
      <c r="D7" s="29"/>
      <c r="E7" s="29"/>
      <c r="F7" s="29"/>
      <c r="G7" s="29"/>
      <c r="H7" s="29"/>
      <c r="L7" s="2">
        <v>3</v>
      </c>
      <c r="M7" s="26"/>
      <c r="N7" s="4" t="s">
        <v>43</v>
      </c>
      <c r="O7" s="22"/>
      <c r="P7" s="4">
        <f t="shared" si="0"/>
        <v>0</v>
      </c>
      <c r="Q7" s="4" t="s">
        <v>46</v>
      </c>
      <c r="R7" s="2">
        <v>3</v>
      </c>
      <c r="S7" s="4" t="str">
        <f t="shared" si="1"/>
        <v>0 / 3</v>
      </c>
      <c r="U7" s="32" t="s">
        <v>58</v>
      </c>
      <c r="W7">
        <v>6</v>
      </c>
      <c r="X7" t="s">
        <v>53</v>
      </c>
    </row>
    <row r="8" spans="2:24" ht="13.5" thickBot="1">
      <c r="B8" s="1"/>
      <c r="C8" s="1"/>
      <c r="L8" s="2">
        <f>SUM(L2:L7)</f>
        <v>12</v>
      </c>
      <c r="M8" s="5"/>
      <c r="N8" s="5"/>
      <c r="O8" s="5"/>
      <c r="P8" s="4">
        <f>SUM(P2:P7)</f>
        <v>0</v>
      </c>
      <c r="Q8" s="4" t="s">
        <v>46</v>
      </c>
      <c r="R8" s="4">
        <f>SUM(R2:R7)</f>
        <v>12</v>
      </c>
      <c r="S8" s="4" t="str">
        <f t="shared" si="1"/>
        <v>0 / 12</v>
      </c>
      <c r="W8">
        <v>7</v>
      </c>
      <c r="X8" t="s">
        <v>52</v>
      </c>
    </row>
    <row r="9" spans="2:24" ht="24.75" customHeight="1">
      <c r="B9" s="1"/>
      <c r="C9" s="1"/>
      <c r="F9" s="40" t="s">
        <v>60</v>
      </c>
      <c r="G9" s="41"/>
      <c r="H9" s="41"/>
      <c r="I9" s="41"/>
      <c r="J9" s="41"/>
      <c r="K9" s="42"/>
      <c r="M9" s="5"/>
      <c r="N9" s="5"/>
      <c r="O9" s="5"/>
      <c r="P9" s="25"/>
      <c r="Q9" s="25"/>
      <c r="R9" s="25"/>
      <c r="S9" s="25"/>
      <c r="W9">
        <v>8</v>
      </c>
      <c r="X9" t="s">
        <v>54</v>
      </c>
    </row>
    <row r="10" spans="1:24" ht="14.25" customHeight="1" thickBot="1">
      <c r="A10" s="6" t="s">
        <v>23</v>
      </c>
      <c r="B10" s="6" t="s">
        <v>22</v>
      </c>
      <c r="C10" s="6" t="s">
        <v>24</v>
      </c>
      <c r="D10" s="6" t="s">
        <v>27</v>
      </c>
      <c r="E10" s="7" t="s">
        <v>25</v>
      </c>
      <c r="F10" s="33"/>
      <c r="G10" s="33"/>
      <c r="H10" s="33"/>
      <c r="I10" s="33"/>
      <c r="J10" s="33"/>
      <c r="K10" s="33"/>
      <c r="N10" s="6"/>
      <c r="O10" s="6"/>
      <c r="P10" s="6"/>
      <c r="Q10" s="6"/>
      <c r="R10" s="6"/>
      <c r="S10" s="6" t="s">
        <v>22</v>
      </c>
      <c r="T10" s="16"/>
      <c r="U10" s="6" t="s">
        <v>27</v>
      </c>
      <c r="W10">
        <v>9</v>
      </c>
      <c r="X10" t="s">
        <v>55</v>
      </c>
    </row>
    <row r="11" spans="1:24" ht="13.5" thickBot="1">
      <c r="A11" s="2">
        <v>1</v>
      </c>
      <c r="B11" s="2" t="s">
        <v>40</v>
      </c>
      <c r="C11" s="2">
        <v>299</v>
      </c>
      <c r="D11" s="8">
        <v>91.656</v>
      </c>
      <c r="E11" s="9">
        <v>8373</v>
      </c>
      <c r="F11" s="14"/>
      <c r="G11" s="27"/>
      <c r="H11" s="27"/>
      <c r="I11" s="37"/>
      <c r="J11" s="15"/>
      <c r="K11" s="15"/>
      <c r="S11" s="2" t="s">
        <v>37</v>
      </c>
      <c r="U11" s="39"/>
      <c r="W11">
        <v>10</v>
      </c>
      <c r="X11" t="s">
        <v>55</v>
      </c>
    </row>
    <row r="12" spans="1:24" ht="13.5" thickBot="1">
      <c r="A12" s="2">
        <v>2</v>
      </c>
      <c r="B12" s="2" t="s">
        <v>33</v>
      </c>
      <c r="C12" s="2">
        <v>299</v>
      </c>
      <c r="D12" s="8">
        <v>78.817</v>
      </c>
      <c r="E12" s="9">
        <v>9577</v>
      </c>
      <c r="F12" s="14"/>
      <c r="G12" s="15"/>
      <c r="H12" s="27"/>
      <c r="I12" s="37"/>
      <c r="J12" s="15"/>
      <c r="K12" s="15"/>
      <c r="S12" s="2" t="s">
        <v>28</v>
      </c>
      <c r="U12" s="39"/>
      <c r="W12">
        <v>11</v>
      </c>
      <c r="X12" t="s">
        <v>55</v>
      </c>
    </row>
    <row r="13" spans="1:24" ht="13.5" thickBot="1">
      <c r="A13" s="2">
        <v>3</v>
      </c>
      <c r="B13" s="2" t="s">
        <v>34</v>
      </c>
      <c r="C13" s="2">
        <v>999</v>
      </c>
      <c r="D13" s="8">
        <v>257.892</v>
      </c>
      <c r="E13" s="9">
        <v>17520</v>
      </c>
      <c r="F13" s="14"/>
      <c r="G13" s="15"/>
      <c r="H13" s="27"/>
      <c r="I13" s="37"/>
      <c r="J13" s="15"/>
      <c r="K13" s="15"/>
      <c r="S13" s="2" t="s">
        <v>8</v>
      </c>
      <c r="U13" s="39"/>
      <c r="W13">
        <v>12</v>
      </c>
      <c r="X13" t="s">
        <v>56</v>
      </c>
    </row>
    <row r="14" spans="1:21" ht="13.5" thickBot="1">
      <c r="A14" s="2">
        <v>4</v>
      </c>
      <c r="B14" s="2" t="s">
        <v>31</v>
      </c>
      <c r="C14" s="2">
        <v>599</v>
      </c>
      <c r="D14" s="8">
        <v>151.46</v>
      </c>
      <c r="E14" s="9">
        <v>19345</v>
      </c>
      <c r="F14" s="14"/>
      <c r="G14" s="15"/>
      <c r="H14" s="27"/>
      <c r="I14" s="37"/>
      <c r="J14" s="15"/>
      <c r="K14" s="15"/>
      <c r="S14" s="2" t="s">
        <v>21</v>
      </c>
      <c r="U14" s="39" t="s">
        <v>65</v>
      </c>
    </row>
    <row r="15" spans="1:21" ht="13.5" thickBot="1">
      <c r="A15" s="2">
        <v>5</v>
      </c>
      <c r="B15" s="2" t="s">
        <v>35</v>
      </c>
      <c r="C15" s="2">
        <v>1299</v>
      </c>
      <c r="D15" s="8">
        <v>329.942</v>
      </c>
      <c r="E15" s="9">
        <v>2211</v>
      </c>
      <c r="F15" s="14"/>
      <c r="G15" s="15"/>
      <c r="H15" s="27"/>
      <c r="I15" s="37"/>
      <c r="J15" s="15"/>
      <c r="K15" s="15"/>
      <c r="S15" s="2" t="s">
        <v>17</v>
      </c>
      <c r="U15" s="39"/>
    </row>
    <row r="16" spans="1:21" ht="13.5" thickBot="1">
      <c r="A16" s="2">
        <v>6</v>
      </c>
      <c r="B16" s="2" t="s">
        <v>30</v>
      </c>
      <c r="C16" s="2">
        <v>1699</v>
      </c>
      <c r="D16" s="8">
        <v>364.898</v>
      </c>
      <c r="E16" s="9">
        <v>1391</v>
      </c>
      <c r="F16" s="14"/>
      <c r="G16" s="15"/>
      <c r="H16" s="27"/>
      <c r="I16" s="37"/>
      <c r="J16" s="15"/>
      <c r="K16" s="15"/>
      <c r="S16" s="2" t="s">
        <v>19</v>
      </c>
      <c r="U16" s="39"/>
    </row>
    <row r="17" spans="1:21" ht="13.5" thickBot="1">
      <c r="A17" s="2">
        <v>7</v>
      </c>
      <c r="B17" s="2" t="s">
        <v>36</v>
      </c>
      <c r="C17" s="2">
        <v>299</v>
      </c>
      <c r="D17" s="8">
        <v>94.522</v>
      </c>
      <c r="E17" s="9">
        <v>9830</v>
      </c>
      <c r="F17" s="14"/>
      <c r="G17" s="15"/>
      <c r="H17" s="27"/>
      <c r="I17" s="37"/>
      <c r="J17" s="15"/>
      <c r="K17" s="15"/>
      <c r="S17" s="2" t="s">
        <v>33</v>
      </c>
      <c r="U17" s="39"/>
    </row>
    <row r="18" spans="1:21" ht="13.5" thickBot="1">
      <c r="A18" s="2">
        <v>8</v>
      </c>
      <c r="B18" s="2" t="s">
        <v>29</v>
      </c>
      <c r="C18" s="2">
        <v>249</v>
      </c>
      <c r="D18" s="8">
        <v>88.218</v>
      </c>
      <c r="E18" s="9">
        <v>5628</v>
      </c>
      <c r="F18" s="14"/>
      <c r="G18" s="15"/>
      <c r="H18" s="27"/>
      <c r="I18" s="37"/>
      <c r="J18" s="15"/>
      <c r="K18" s="15"/>
      <c r="S18" s="2" t="s">
        <v>8</v>
      </c>
      <c r="U18" s="39"/>
    </row>
    <row r="19" spans="1:21" ht="13.5" thickBot="1">
      <c r="A19" s="2">
        <v>9</v>
      </c>
      <c r="B19" s="2" t="s">
        <v>12</v>
      </c>
      <c r="C19" s="2">
        <v>259</v>
      </c>
      <c r="D19" s="8">
        <v>107.109</v>
      </c>
      <c r="E19" s="9">
        <v>3463</v>
      </c>
      <c r="F19" s="14"/>
      <c r="G19" s="15"/>
      <c r="H19" s="27"/>
      <c r="I19" s="37"/>
      <c r="J19" s="15"/>
      <c r="K19" s="15"/>
      <c r="S19" s="2" t="s">
        <v>9</v>
      </c>
      <c r="U19" s="39"/>
    </row>
    <row r="20" spans="1:21" ht="13.5" thickBot="1">
      <c r="A20" s="2">
        <v>10</v>
      </c>
      <c r="B20" s="2" t="s">
        <v>28</v>
      </c>
      <c r="C20" s="2">
        <v>399</v>
      </c>
      <c r="D20" s="8">
        <v>106.504</v>
      </c>
      <c r="E20" s="9">
        <v>4329</v>
      </c>
      <c r="F20" s="14"/>
      <c r="G20" s="15"/>
      <c r="H20" s="27"/>
      <c r="I20" s="37"/>
      <c r="J20" s="15"/>
      <c r="K20" s="15"/>
      <c r="S20" s="2" t="s">
        <v>10</v>
      </c>
      <c r="U20" s="39"/>
    </row>
    <row r="21" spans="1:21" ht="12.75">
      <c r="A21" s="2">
        <v>11</v>
      </c>
      <c r="B21" s="2" t="s">
        <v>0</v>
      </c>
      <c r="C21" s="2">
        <v>199</v>
      </c>
      <c r="D21" s="8">
        <v>61.04</v>
      </c>
      <c r="E21" s="9">
        <v>13853</v>
      </c>
      <c r="F21" s="14"/>
      <c r="G21" s="15"/>
      <c r="H21" s="27"/>
      <c r="I21" s="37"/>
      <c r="J21" s="15"/>
      <c r="K21" s="15"/>
      <c r="U21" s="39"/>
    </row>
    <row r="22" spans="1:11" ht="12.75">
      <c r="A22" s="2">
        <v>12</v>
      </c>
      <c r="B22" s="2" t="s">
        <v>36</v>
      </c>
      <c r="C22" s="2">
        <v>799</v>
      </c>
      <c r="D22" s="8">
        <v>333.275</v>
      </c>
      <c r="E22" s="9">
        <v>19481</v>
      </c>
      <c r="F22" s="14"/>
      <c r="G22" s="15"/>
      <c r="H22" s="27"/>
      <c r="I22" s="37"/>
      <c r="J22" s="15"/>
      <c r="K22" s="15"/>
    </row>
    <row r="23" spans="1:11" ht="12.75">
      <c r="A23" s="2">
        <v>13</v>
      </c>
      <c r="B23" s="2" t="s">
        <v>37</v>
      </c>
      <c r="C23" s="2">
        <v>349</v>
      </c>
      <c r="D23" s="8">
        <v>115.57</v>
      </c>
      <c r="E23" s="9">
        <v>3463</v>
      </c>
      <c r="F23" s="14"/>
      <c r="G23" s="15"/>
      <c r="H23" s="27"/>
      <c r="I23" s="37"/>
      <c r="J23" s="15"/>
      <c r="K23" s="15"/>
    </row>
    <row r="24" spans="1:11" ht="12.75">
      <c r="A24" s="2">
        <v>14</v>
      </c>
      <c r="B24" s="2" t="s">
        <v>31</v>
      </c>
      <c r="C24" s="2">
        <v>1999</v>
      </c>
      <c r="D24" s="8">
        <v>562.699</v>
      </c>
      <c r="E24" s="9">
        <v>1732</v>
      </c>
      <c r="F24" s="14"/>
      <c r="G24" s="15"/>
      <c r="H24" s="27"/>
      <c r="I24" s="37"/>
      <c r="J24" s="15"/>
      <c r="K24" s="15"/>
    </row>
    <row r="25" spans="1:11" ht="12.75">
      <c r="A25" s="2">
        <v>15</v>
      </c>
      <c r="B25" s="2" t="s">
        <v>1</v>
      </c>
      <c r="C25" s="2">
        <v>399</v>
      </c>
      <c r="D25" s="8">
        <v>180.639</v>
      </c>
      <c r="E25" s="9">
        <v>21645</v>
      </c>
      <c r="F25" s="14"/>
      <c r="G25" s="15"/>
      <c r="H25" s="27"/>
      <c r="I25" s="37"/>
      <c r="J25" s="15"/>
      <c r="K25" s="15"/>
    </row>
    <row r="26" spans="1:11" ht="12.75">
      <c r="A26" s="2">
        <v>16</v>
      </c>
      <c r="B26" s="2" t="s">
        <v>2</v>
      </c>
      <c r="C26" s="2">
        <v>799</v>
      </c>
      <c r="D26" s="8">
        <v>277.169</v>
      </c>
      <c r="E26" s="9">
        <v>7309</v>
      </c>
      <c r="F26" s="14"/>
      <c r="G26" s="15"/>
      <c r="H26" s="27"/>
      <c r="I26" s="37"/>
      <c r="J26" s="15"/>
      <c r="K26" s="15"/>
    </row>
    <row r="27" spans="1:11" ht="12.75">
      <c r="A27" s="2">
        <v>17</v>
      </c>
      <c r="B27" s="2" t="s">
        <v>41</v>
      </c>
      <c r="C27" s="2">
        <v>599</v>
      </c>
      <c r="D27" s="8">
        <v>261.992</v>
      </c>
      <c r="E27" s="9">
        <v>3030</v>
      </c>
      <c r="F27" s="14"/>
      <c r="G27" s="15"/>
      <c r="H27" s="27"/>
      <c r="I27" s="37"/>
      <c r="J27" s="15"/>
      <c r="K27" s="15"/>
    </row>
    <row r="28" spans="1:11" ht="12.75">
      <c r="A28" s="2">
        <v>18</v>
      </c>
      <c r="B28" s="2" t="s">
        <v>3</v>
      </c>
      <c r="C28" s="2">
        <v>699</v>
      </c>
      <c r="D28" s="8">
        <v>291.167</v>
      </c>
      <c r="E28" s="9">
        <v>2597</v>
      </c>
      <c r="F28" s="14"/>
      <c r="G28" s="15"/>
      <c r="H28" s="27"/>
      <c r="I28" s="37"/>
      <c r="J28" s="15"/>
      <c r="K28" s="15"/>
    </row>
    <row r="29" spans="1:11" ht="12.75">
      <c r="A29" s="2">
        <v>19</v>
      </c>
      <c r="B29" s="2" t="s">
        <v>4</v>
      </c>
      <c r="C29" s="2">
        <v>699</v>
      </c>
      <c r="D29" s="8">
        <v>261.992</v>
      </c>
      <c r="E29" s="9">
        <v>1397</v>
      </c>
      <c r="F29" s="14"/>
      <c r="G29" s="15"/>
      <c r="H29" s="27"/>
      <c r="I29" s="37"/>
      <c r="J29" s="15"/>
      <c r="K29" s="15"/>
    </row>
    <row r="30" spans="1:11" ht="12.75">
      <c r="A30" s="2">
        <v>20</v>
      </c>
      <c r="B30" s="2" t="s">
        <v>5</v>
      </c>
      <c r="C30" s="2">
        <v>699</v>
      </c>
      <c r="D30" s="8">
        <v>219.691</v>
      </c>
      <c r="E30" s="9">
        <v>2097</v>
      </c>
      <c r="F30" s="14"/>
      <c r="G30" s="15"/>
      <c r="H30" s="27"/>
      <c r="I30" s="37"/>
      <c r="J30" s="15"/>
      <c r="K30" s="15"/>
    </row>
    <row r="31" spans="1:11" ht="12.75">
      <c r="A31" s="2">
        <v>21</v>
      </c>
      <c r="B31" s="2" t="s">
        <v>6</v>
      </c>
      <c r="C31" s="2">
        <v>99</v>
      </c>
      <c r="D31" s="8">
        <v>55.962</v>
      </c>
      <c r="E31" s="9">
        <v>34632</v>
      </c>
      <c r="F31" s="14"/>
      <c r="G31" s="15"/>
      <c r="H31" s="27"/>
      <c r="I31" s="37"/>
      <c r="J31" s="15"/>
      <c r="K31" s="15"/>
    </row>
    <row r="32" spans="1:11" ht="12.75">
      <c r="A32" s="2">
        <v>22</v>
      </c>
      <c r="B32" s="2" t="s">
        <v>7</v>
      </c>
      <c r="C32" s="2">
        <v>499</v>
      </c>
      <c r="D32" s="8">
        <v>140.774</v>
      </c>
      <c r="E32" s="9">
        <v>6010</v>
      </c>
      <c r="F32" s="14"/>
      <c r="G32" s="15"/>
      <c r="H32" s="27"/>
      <c r="I32" s="37"/>
      <c r="J32" s="15"/>
      <c r="K32" s="15"/>
    </row>
    <row r="33" spans="1:11" ht="12.75">
      <c r="A33" s="2">
        <v>23</v>
      </c>
      <c r="B33" s="2" t="s">
        <v>8</v>
      </c>
      <c r="C33" s="2">
        <v>129</v>
      </c>
      <c r="D33" s="8">
        <v>45.714</v>
      </c>
      <c r="E33" s="9">
        <v>4762</v>
      </c>
      <c r="F33" s="14"/>
      <c r="G33" s="15"/>
      <c r="H33" s="27"/>
      <c r="I33" s="37"/>
      <c r="J33" s="15"/>
      <c r="K33" s="15"/>
    </row>
    <row r="34" spans="1:11" ht="12.75">
      <c r="A34" s="2">
        <v>24</v>
      </c>
      <c r="B34" s="2" t="s">
        <v>9</v>
      </c>
      <c r="C34" s="2">
        <v>599</v>
      </c>
      <c r="D34" s="8">
        <v>234.017</v>
      </c>
      <c r="E34" s="9">
        <v>1020</v>
      </c>
      <c r="F34" s="14"/>
      <c r="G34" s="15"/>
      <c r="H34" s="27"/>
      <c r="I34" s="37"/>
      <c r="J34" s="15"/>
      <c r="K34" s="15"/>
    </row>
    <row r="35" spans="1:11" ht="11.25" customHeight="1">
      <c r="A35" s="2">
        <v>25</v>
      </c>
      <c r="B35" s="2" t="s">
        <v>10</v>
      </c>
      <c r="C35" s="2">
        <v>699</v>
      </c>
      <c r="D35" s="8">
        <v>266.368</v>
      </c>
      <c r="E35" s="9">
        <v>2496</v>
      </c>
      <c r="F35" s="14"/>
      <c r="G35" s="15"/>
      <c r="H35" s="27"/>
      <c r="I35" s="37"/>
      <c r="J35" s="15"/>
      <c r="K35" s="15"/>
    </row>
    <row r="36" spans="1:11" ht="12" customHeight="1">
      <c r="A36" s="2">
        <v>26</v>
      </c>
      <c r="B36" s="2" t="s">
        <v>38</v>
      </c>
      <c r="C36" s="2">
        <v>1999</v>
      </c>
      <c r="D36" s="8">
        <v>180.756</v>
      </c>
      <c r="E36" s="9">
        <v>4329</v>
      </c>
      <c r="F36" s="14"/>
      <c r="G36" s="15"/>
      <c r="H36" s="27"/>
      <c r="I36" s="37"/>
      <c r="J36" s="15"/>
      <c r="K36" s="15"/>
    </row>
    <row r="37" spans="1:11" ht="12" customHeight="1">
      <c r="A37" s="2">
        <v>27</v>
      </c>
      <c r="B37" s="38" t="s">
        <v>11</v>
      </c>
      <c r="C37" s="2">
        <v>1499</v>
      </c>
      <c r="D37" s="8">
        <v>326.7</v>
      </c>
      <c r="E37" s="9">
        <v>3651</v>
      </c>
      <c r="F37" s="14"/>
      <c r="G37" s="27"/>
      <c r="H37" s="27"/>
      <c r="I37" s="37"/>
      <c r="J37" s="15"/>
      <c r="K37" s="15"/>
    </row>
    <row r="38" spans="1:11" ht="12" customHeight="1">
      <c r="A38" s="2">
        <v>28</v>
      </c>
      <c r="B38" s="2" t="s">
        <v>39</v>
      </c>
      <c r="C38" s="2">
        <v>699</v>
      </c>
      <c r="D38" s="8">
        <v>245.364</v>
      </c>
      <c r="E38" s="9">
        <v>3896</v>
      </c>
      <c r="F38" s="14"/>
      <c r="G38" s="15"/>
      <c r="H38" s="27"/>
      <c r="I38" s="37"/>
      <c r="J38" s="15"/>
      <c r="K38" s="15"/>
    </row>
    <row r="39" spans="1:11" ht="12" customHeight="1">
      <c r="A39" s="2">
        <v>29</v>
      </c>
      <c r="B39" s="2" t="s">
        <v>32</v>
      </c>
      <c r="C39" s="2">
        <v>399</v>
      </c>
      <c r="D39" s="8">
        <v>134.82</v>
      </c>
      <c r="E39" s="9">
        <v>6926</v>
      </c>
      <c r="F39" s="14"/>
      <c r="G39" s="15"/>
      <c r="H39" s="27"/>
      <c r="I39" s="37"/>
      <c r="J39" s="15"/>
      <c r="K39" s="15"/>
    </row>
    <row r="40" spans="1:11" ht="12.75">
      <c r="A40" s="2">
        <v>30</v>
      </c>
      <c r="B40" s="2" t="s">
        <v>13</v>
      </c>
      <c r="C40" s="2">
        <v>449</v>
      </c>
      <c r="D40" s="8">
        <v>147.016</v>
      </c>
      <c r="E40" s="9">
        <v>12420</v>
      </c>
      <c r="F40" s="14"/>
      <c r="G40" s="15"/>
      <c r="H40" s="27"/>
      <c r="I40" s="37"/>
      <c r="J40" s="15"/>
      <c r="K40" s="15"/>
    </row>
    <row r="41" spans="1:11" ht="12.75">
      <c r="A41" s="2">
        <v>31</v>
      </c>
      <c r="B41" s="2" t="s">
        <v>14</v>
      </c>
      <c r="C41" s="2">
        <v>799</v>
      </c>
      <c r="D41" s="8">
        <v>190.245</v>
      </c>
      <c r="E41" s="9">
        <v>10711</v>
      </c>
      <c r="F41" s="14"/>
      <c r="G41" s="15"/>
      <c r="H41" s="27"/>
      <c r="I41" s="37"/>
      <c r="J41" s="15"/>
      <c r="K41" s="15"/>
    </row>
    <row r="42" spans="1:11" ht="12.75">
      <c r="A42" s="2">
        <v>32</v>
      </c>
      <c r="B42" s="2" t="s">
        <v>15</v>
      </c>
      <c r="C42" s="2">
        <v>399</v>
      </c>
      <c r="D42" s="8">
        <v>134.626</v>
      </c>
      <c r="E42" s="9">
        <v>7792</v>
      </c>
      <c r="F42" s="14"/>
      <c r="G42" s="15"/>
      <c r="H42" s="27"/>
      <c r="I42" s="37"/>
      <c r="J42" s="15"/>
      <c r="K42" s="15"/>
    </row>
    <row r="43" spans="1:11" ht="12.75">
      <c r="A43" s="2">
        <v>33</v>
      </c>
      <c r="B43" s="2" t="s">
        <v>16</v>
      </c>
      <c r="C43" s="2">
        <v>999</v>
      </c>
      <c r="D43" s="8">
        <v>293.904</v>
      </c>
      <c r="E43" s="9">
        <v>3030</v>
      </c>
      <c r="F43" s="14"/>
      <c r="G43" s="15"/>
      <c r="H43" s="27"/>
      <c r="I43" s="37"/>
      <c r="J43" s="15"/>
      <c r="K43" s="15"/>
    </row>
    <row r="44" spans="1:11" ht="12.75">
      <c r="A44" s="2">
        <v>34</v>
      </c>
      <c r="B44" s="2" t="s">
        <v>17</v>
      </c>
      <c r="C44" s="2">
        <v>399</v>
      </c>
      <c r="D44" s="8">
        <v>219.513</v>
      </c>
      <c r="E44" s="9">
        <v>3547</v>
      </c>
      <c r="F44" s="14"/>
      <c r="G44" s="15"/>
      <c r="H44" s="27"/>
      <c r="I44" s="37"/>
      <c r="J44" s="15"/>
      <c r="K44" s="15"/>
    </row>
    <row r="45" spans="1:11" ht="12.75">
      <c r="A45" s="2">
        <v>35</v>
      </c>
      <c r="B45" s="2" t="s">
        <v>18</v>
      </c>
      <c r="C45" s="2">
        <v>399</v>
      </c>
      <c r="D45" s="8">
        <v>186.489</v>
      </c>
      <c r="E45" s="9">
        <v>3463</v>
      </c>
      <c r="F45" s="14"/>
      <c r="G45" s="15"/>
      <c r="H45" s="27"/>
      <c r="I45" s="37"/>
      <c r="J45" s="15"/>
      <c r="K45" s="15"/>
    </row>
    <row r="46" spans="1:11" ht="12.75">
      <c r="A46" s="2">
        <v>36</v>
      </c>
      <c r="B46" s="2" t="s">
        <v>19</v>
      </c>
      <c r="C46" s="2">
        <v>999</v>
      </c>
      <c r="D46" s="8">
        <v>337.987</v>
      </c>
      <c r="E46" s="9">
        <v>1731</v>
      </c>
      <c r="F46" s="14"/>
      <c r="G46" s="15"/>
      <c r="H46" s="27"/>
      <c r="I46" s="37"/>
      <c r="J46" s="15"/>
      <c r="K46" s="15"/>
    </row>
    <row r="47" spans="1:11" ht="12.75">
      <c r="A47" s="2">
        <v>37</v>
      </c>
      <c r="B47" s="2" t="s">
        <v>20</v>
      </c>
      <c r="C47" s="2">
        <v>999</v>
      </c>
      <c r="D47" s="8">
        <v>329.378</v>
      </c>
      <c r="E47" s="10">
        <v>1298</v>
      </c>
      <c r="F47" s="14"/>
      <c r="G47" s="15"/>
      <c r="H47" s="27"/>
      <c r="I47" s="37"/>
      <c r="J47" s="15"/>
      <c r="K47" s="15"/>
    </row>
    <row r="48" spans="1:12" ht="12" customHeight="1">
      <c r="A48" s="2">
        <v>38</v>
      </c>
      <c r="B48" s="2" t="s">
        <v>21</v>
      </c>
      <c r="C48" s="2">
        <v>119</v>
      </c>
      <c r="D48" s="11">
        <v>50.583</v>
      </c>
      <c r="E48" s="10">
        <v>5194</v>
      </c>
      <c r="F48" s="14"/>
      <c r="G48" s="15"/>
      <c r="H48" s="27"/>
      <c r="I48" s="37"/>
      <c r="J48" s="15"/>
      <c r="K48" s="15"/>
      <c r="L48" s="5"/>
    </row>
    <row r="49" spans="4:11" ht="10.5" customHeight="1">
      <c r="D49" s="12"/>
      <c r="E49" s="13"/>
      <c r="F49" s="14"/>
      <c r="G49" s="27"/>
      <c r="H49" s="15"/>
      <c r="I49" s="37"/>
      <c r="J49" s="15"/>
      <c r="K49" s="15"/>
    </row>
    <row r="50" spans="5:6" ht="12.75">
      <c r="E50" s="9"/>
      <c r="F50" s="5"/>
    </row>
  </sheetData>
  <sheetProtection/>
  <mergeCells count="1">
    <mergeCell ref="F9:K9"/>
  </mergeCells>
  <dataValidations count="3">
    <dataValidation allowBlank="1" showInputMessage="1" showErrorMessage="1" promptTitle="NIE WOLNO ZMIENIAĆ TEJ KOMÓRKI !" prompt="&#10;ZAJMIJ SIĘ LEPIEJ ROZWIĄZYWANIEM TESTU" errorTitle="NIE WOLNO ZMIENIAĆ TEJ KOMÓRKI" error="NIE WOLNO ZMIENIAĆ TEJ KOMÓRKI !" sqref="N2:N6"/>
    <dataValidation allowBlank="1" promptTitle="NIE WOLNO ZMIENIAĆ TEJ KOMÓRKI !" prompt="&#10;ZAJMIJ SIĘ LEPIEJ ROZWIĄZYWANIEM TESTU" errorTitle="NIE WOLNO ZMIENIAĆ TEJ KOMÓRKI" error="NIE WOLNO ZMIENIAĆ TEJ KOMÓRKI !" sqref="R8:R65536 R1 O1:Q65536"/>
    <dataValidation type="list" allowBlank="1" showInputMessage="1" showErrorMessage="1" sqref="N7">
      <formula1>$O$2:$O$4</formula1>
    </dataValidation>
  </dataValidations>
  <printOptions/>
  <pageMargins left="0.27" right="0.75" top="0.26" bottom="0.31" header="0.18" footer="0.22"/>
  <pageSetup fitToHeight="1" fitToWidth="1" horizontalDpi="600" verticalDpi="6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s="44">
        <v>243</v>
      </c>
    </row>
    <row r="2" ht="12.75">
      <c r="A2" s="45">
        <v>133632</v>
      </c>
    </row>
    <row r="3" ht="12.75">
      <c r="A3" s="46">
        <v>0.038</v>
      </c>
    </row>
    <row r="4" ht="12.75">
      <c r="A4" s="47">
        <v>26</v>
      </c>
    </row>
    <row r="5" ht="12.75">
      <c r="A5" s="44">
        <v>1500.787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Avon Cosmetics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Przemyslaw Szyperski</cp:lastModifiedBy>
  <cp:lastPrinted>2003-06-30T09:05:30Z</cp:lastPrinted>
  <dcterms:created xsi:type="dcterms:W3CDTF">2003-06-27T14:27:08Z</dcterms:created>
  <dcterms:modified xsi:type="dcterms:W3CDTF">2014-10-22T09:15:53Z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3&quot;/&gt;&lt;partner val=&quot;530&quot;/&gt;&lt;CXlWorkbook id=&quot;1&quot;&gt;&lt;m_cxllink/&gt;&lt;/CXlWorkbook&gt;&lt;/root&gt;">
    <vt:bool>false</vt:bool>
  </property>
</Properties>
</file>